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072" windowHeight="10752" activeTab="0"/>
  </bookViews>
  <sheets>
    <sheet name="指标分析" sheetId="1" r:id="rId1"/>
    <sheet name="概况" sheetId="2" r:id="rId2"/>
    <sheet name="人工" sheetId="3" r:id="rId3"/>
  </sheets>
  <definedNames>
    <definedName name="_xlnm.Print_Area" localSheetId="1">'概况'!$A$1:$F$16</definedName>
  </definedNames>
  <calcPr fullCalcOnLoad="1"/>
</workbook>
</file>

<file path=xl/sharedStrings.xml><?xml version="1.0" encoding="utf-8"?>
<sst xmlns="http://schemas.openxmlformats.org/spreadsheetml/2006/main" count="152" uniqueCount="125">
  <si>
    <t>某住宅楼工程造价指标分析</t>
  </si>
  <si>
    <t>费  用</t>
  </si>
  <si>
    <t>造  价</t>
  </si>
  <si>
    <t>措施费</t>
  </si>
  <si>
    <t>规费</t>
  </si>
  <si>
    <t>税金</t>
  </si>
  <si>
    <t>项目  单位</t>
  </si>
  <si>
    <t>元</t>
  </si>
  <si>
    <r>
      <t>元/m</t>
    </r>
    <r>
      <rPr>
        <vertAlign val="superscript"/>
        <sz val="9"/>
        <rFont val="宋体"/>
        <family val="0"/>
      </rPr>
      <t>2</t>
    </r>
  </si>
  <si>
    <t>总计(a+b)</t>
  </si>
  <si>
    <t>b、小计</t>
  </si>
  <si>
    <t>表1  工程概况</t>
  </si>
  <si>
    <t>结构类型</t>
  </si>
  <si>
    <t>框剪结构</t>
  </si>
  <si>
    <t>层数</t>
  </si>
  <si>
    <t>层高</t>
  </si>
  <si>
    <t>檐高</t>
  </si>
  <si>
    <t>建筑面积</t>
  </si>
  <si>
    <t>基础类型、材料及标号</t>
  </si>
  <si>
    <t>墙体类型、材料及标号</t>
  </si>
  <si>
    <t>屋面防水保温</t>
  </si>
  <si>
    <t>墙体保温隔热</t>
  </si>
  <si>
    <t>楼地面做法</t>
  </si>
  <si>
    <t>门窗</t>
  </si>
  <si>
    <t>外装饰做法</t>
  </si>
  <si>
    <t>内装饰做法</t>
  </si>
  <si>
    <t>采暖通风（含空调）</t>
  </si>
  <si>
    <t>电梯种类数量</t>
  </si>
  <si>
    <t>给水排水</t>
  </si>
  <si>
    <t>送配电、动力及照明</t>
  </si>
  <si>
    <t>弱电（含电话、网络、可视对讲等）</t>
  </si>
  <si>
    <t>燃气</t>
  </si>
  <si>
    <t>消防（含自动报警、水灭火气体灭火系统等）</t>
  </si>
  <si>
    <t xml:space="preserve">某住宅楼工程造价指标分析 </t>
  </si>
  <si>
    <t>表3：建筑工程项目人工、主要材料、机械消耗数量及单价分析表</t>
  </si>
  <si>
    <t>序号</t>
  </si>
  <si>
    <t>名 称</t>
  </si>
  <si>
    <t>单位</t>
  </si>
  <si>
    <t>总消耗量</t>
  </si>
  <si>
    <t>每百平方米消耗量</t>
  </si>
  <si>
    <t>人工（建筑）</t>
  </si>
  <si>
    <t>工日</t>
  </si>
  <si>
    <t>人工（装饰）</t>
  </si>
  <si>
    <t>人工（安装）</t>
  </si>
  <si>
    <t>钢筋</t>
  </si>
  <si>
    <t>t</t>
  </si>
  <si>
    <t>台班</t>
  </si>
  <si>
    <r>
      <t>m</t>
    </r>
    <r>
      <rPr>
        <vertAlign val="superscript"/>
        <sz val="9"/>
        <color indexed="8"/>
        <rFont val="宋体"/>
        <family val="0"/>
      </rPr>
      <t>3</t>
    </r>
  </si>
  <si>
    <t>结算单价(元）</t>
  </si>
  <si>
    <t>开竣工日期：2014.7-2017.1</t>
  </si>
  <si>
    <r>
      <rPr>
        <sz val="9"/>
        <rFont val="宋体"/>
        <family val="0"/>
      </rPr>
      <t>地上</t>
    </r>
    <r>
      <rPr>
        <sz val="9"/>
        <rFont val="Times New Roman"/>
        <family val="1"/>
      </rPr>
      <t>26</t>
    </r>
    <r>
      <rPr>
        <sz val="9"/>
        <rFont val="宋体"/>
        <family val="0"/>
      </rPr>
      <t>层，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地下</t>
    </r>
    <r>
      <rPr>
        <sz val="9"/>
        <rFont val="Times New Roman"/>
        <family val="1"/>
      </rPr>
      <t>2</t>
    </r>
    <r>
      <rPr>
        <sz val="9"/>
        <rFont val="宋体"/>
        <family val="0"/>
      </rPr>
      <t>层</t>
    </r>
  </si>
  <si>
    <t>2.9m</t>
  </si>
  <si>
    <t>78.3m</t>
  </si>
  <si>
    <r>
      <t>21272.61m</t>
    </r>
    <r>
      <rPr>
        <vertAlign val="superscript"/>
        <sz val="10"/>
        <rFont val="宋体"/>
        <family val="0"/>
      </rPr>
      <t>2</t>
    </r>
  </si>
  <si>
    <t>C35混凝土满堂基础</t>
  </si>
  <si>
    <t>加气混凝土砌块填充墙，M5混合砂浆砌筑</t>
  </si>
  <si>
    <t>3+3厚SBS防水，50厚挤塑聚苯板保温</t>
  </si>
  <si>
    <t>60厚聚苯板保温板</t>
  </si>
  <si>
    <t>水泥砂浆找平层，防滑瓷砖面层及水泥砂浆面层</t>
  </si>
  <si>
    <t>铝合金</t>
  </si>
  <si>
    <t>外墙面砖及涂料</t>
  </si>
  <si>
    <t>乳胶漆墙面</t>
  </si>
  <si>
    <t>暖气片</t>
  </si>
  <si>
    <t>4部</t>
  </si>
  <si>
    <t>户内埋地自来水管采用S4系列无规共聚聚丙烯（PP-R）；楼内横干管及管井内立管采用PSP钢塑复合压力管；室内排水立管采用内螺旋静音UPVC管，排水支管采用实壁PVC管，埋地干管、出户管及出屋面透气管道采用柔性机制排水铸铁管。</t>
  </si>
  <si>
    <t>电源穿钢管引入各配电间，再分线至各电表箱，自电表箱经管井内桥架穿PVC管引入各分户配电箱；照明插座均由不同支路供电，卫生间和厨房内开关、插座采用防水型，所有插座选用安全型，照明采用吸顶灯，厨卫房间采用防水吸顶灯；照明主支线采用BV-0.45/0.75KV导线，支线穿钢管或PVC管沿墙及楼板暗敷；建筑防雷等级为二类；接地型式采用TN-C-S系统，电源在进户处做重复接地，并与防雷接地共用接地极。</t>
  </si>
  <si>
    <t>有线电视、电话及网络系统进楼预埋SC钢管，干线采用电缆桥架，支线穿PVC管，沿墙及楼板暗装，室内设智能化弱电箱，起居室、卧室及书房设插座；对讲系统采用独立的总线制多功能对讲系统。</t>
  </si>
  <si>
    <t>天燃气</t>
  </si>
  <si>
    <t>自动报警系统</t>
  </si>
  <si>
    <t>人工费</t>
  </si>
  <si>
    <t>材料费</t>
  </si>
  <si>
    <t>机械费</t>
  </si>
  <si>
    <t>企业管理费</t>
  </si>
  <si>
    <t>利润</t>
  </si>
  <si>
    <r>
      <t>建筑工程(</t>
    </r>
    <r>
      <rPr>
        <sz val="9"/>
        <rFont val="宋体"/>
        <family val="0"/>
      </rPr>
      <t>1</t>
    </r>
    <r>
      <rPr>
        <sz val="9"/>
        <rFont val="宋体"/>
        <family val="0"/>
      </rPr>
      <t>)</t>
    </r>
  </si>
  <si>
    <r>
      <t>装饰工程(</t>
    </r>
    <r>
      <rPr>
        <sz val="9"/>
        <rFont val="宋体"/>
        <family val="0"/>
      </rPr>
      <t>2</t>
    </r>
    <r>
      <rPr>
        <sz val="9"/>
        <rFont val="宋体"/>
        <family val="0"/>
      </rPr>
      <t>)</t>
    </r>
  </si>
  <si>
    <r>
      <t>安装工程(</t>
    </r>
    <r>
      <rPr>
        <sz val="9"/>
        <rFont val="宋体"/>
        <family val="0"/>
      </rPr>
      <t>3</t>
    </r>
    <r>
      <rPr>
        <sz val="9"/>
        <rFont val="宋体"/>
        <family val="0"/>
      </rPr>
      <t>)</t>
    </r>
  </si>
  <si>
    <r>
      <t xml:space="preserve">a、总包小计    </t>
    </r>
    <r>
      <rPr>
        <sz val="8"/>
        <rFont val="宋体"/>
        <family val="0"/>
      </rPr>
      <t>（1）+（2）+（3）</t>
    </r>
  </si>
  <si>
    <t>专业分包工程</t>
  </si>
  <si>
    <t>消防工程</t>
  </si>
  <si>
    <t>电梯安装</t>
  </si>
  <si>
    <t>表2：建筑工程造价分析表                     建筑面积：21272.61㎡                          结算期：2017.3.2</t>
  </si>
  <si>
    <t>智能化工程</t>
  </si>
  <si>
    <t>精装修</t>
  </si>
  <si>
    <t>竹（胶）板</t>
  </si>
  <si>
    <r>
      <t>m</t>
    </r>
    <r>
      <rPr>
        <vertAlign val="superscript"/>
        <sz val="9"/>
        <rFont val="宋体"/>
        <family val="0"/>
      </rPr>
      <t>2</t>
    </r>
  </si>
  <si>
    <t>方撑木</t>
  </si>
  <si>
    <t>方木</t>
  </si>
  <si>
    <t>模板材</t>
  </si>
  <si>
    <t>普通硅酸盐水泥</t>
  </si>
  <si>
    <t>机制红砖240X115X53</t>
  </si>
  <si>
    <t>千块</t>
  </si>
  <si>
    <t>石灰</t>
  </si>
  <si>
    <t>黄砂</t>
  </si>
  <si>
    <r>
      <t>m</t>
    </r>
    <r>
      <rPr>
        <vertAlign val="superscript"/>
        <sz val="9"/>
        <rFont val="宋体"/>
        <family val="0"/>
      </rPr>
      <t>3</t>
    </r>
  </si>
  <si>
    <t>瓷砖300X450</t>
  </si>
  <si>
    <t>彩釉砖300*300</t>
  </si>
  <si>
    <t>块</t>
  </si>
  <si>
    <t>全瓷抛光地板砖600*600</t>
  </si>
  <si>
    <t>挤塑板55厚</t>
  </si>
  <si>
    <t>JS复合防水涂料</t>
  </si>
  <si>
    <t>kg</t>
  </si>
  <si>
    <t>界面剂</t>
  </si>
  <si>
    <t>载货汽车6t</t>
  </si>
  <si>
    <t>m</t>
  </si>
  <si>
    <t>绝缘导线WDZ-BYJ(F)-4</t>
  </si>
  <si>
    <t>安全型五孔插座</t>
  </si>
  <si>
    <t>个</t>
  </si>
  <si>
    <t>桥架300*100</t>
  </si>
  <si>
    <t>镀锌避雷线10</t>
  </si>
  <si>
    <t>塑料PP-R给水管D20</t>
  </si>
  <si>
    <t>洗脸盆</t>
  </si>
  <si>
    <t>座便器</t>
  </si>
  <si>
    <t>塑料PB管 φ25</t>
  </si>
  <si>
    <t>镀锌钢管 DN20</t>
  </si>
  <si>
    <t>温控阀DN20</t>
  </si>
  <si>
    <t>热熔焊机 SH-63</t>
  </si>
  <si>
    <t>加气砼块585X120X240</t>
  </si>
  <si>
    <t>加气砼块585X180X240</t>
  </si>
  <si>
    <r>
      <t>m</t>
    </r>
    <r>
      <rPr>
        <vertAlign val="superscript"/>
        <sz val="9"/>
        <color indexed="8"/>
        <rFont val="宋体"/>
        <family val="0"/>
      </rPr>
      <t>3</t>
    </r>
  </si>
  <si>
    <t>砼</t>
  </si>
  <si>
    <t>286-365</t>
  </si>
  <si>
    <t>台班</t>
  </si>
  <si>
    <r>
      <t>m</t>
    </r>
    <r>
      <rPr>
        <vertAlign val="superscript"/>
        <sz val="9"/>
        <color indexed="8"/>
        <rFont val="宋体"/>
        <family val="0"/>
      </rPr>
      <t>2</t>
    </r>
  </si>
  <si>
    <t>m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</si>
</sst>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</numFmts>
  <fonts count="19">
    <font>
      <sz val="12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9"/>
      <color indexed="63"/>
      <name val="黑体"/>
      <family val="3"/>
    </font>
    <font>
      <sz val="9"/>
      <color indexed="8"/>
      <name val="宋体"/>
      <family val="0"/>
    </font>
    <font>
      <vertAlign val="superscript"/>
      <sz val="9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9"/>
      <name val="Times New Roman"/>
      <family val="1"/>
    </font>
    <font>
      <vertAlign val="superscript"/>
      <sz val="10"/>
      <name val="宋体"/>
      <family val="0"/>
    </font>
    <font>
      <sz val="10.5"/>
      <name val="宋体"/>
      <family val="0"/>
    </font>
    <font>
      <sz val="10.5"/>
      <name val="Calibri"/>
      <family val="2"/>
    </font>
    <font>
      <b/>
      <sz val="14"/>
      <name val="宋体"/>
      <family val="0"/>
    </font>
    <font>
      <b/>
      <sz val="9"/>
      <name val="宋体"/>
      <family val="0"/>
    </font>
    <font>
      <vertAlign val="superscript"/>
      <sz val="9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18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justify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2" fillId="0" borderId="3" xfId="19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2" fillId="3" borderId="1" xfId="16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84" fontId="2" fillId="0" borderId="3" xfId="19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176" fontId="1" fillId="4" borderId="0" xfId="0" applyNumberFormat="1" applyFont="1" applyFill="1" applyAlignment="1">
      <alignment horizontal="center" vertical="center" wrapText="1"/>
    </xf>
    <xf numFmtId="176" fontId="3" fillId="4" borderId="0" xfId="0" applyNumberFormat="1" applyFont="1" applyFill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justify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177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left" vertical="center" wrapText="1"/>
    </xf>
  </cellXfs>
  <cellStyles count="12">
    <cellStyle name="Normal" xfId="0"/>
    <cellStyle name="Percent" xfId="15"/>
    <cellStyle name="常规 2" xfId="16"/>
    <cellStyle name="常规 2 2" xfId="17"/>
    <cellStyle name="常规 4" xfId="18"/>
    <cellStyle name="常规_人材机消耗量及单价分析表_2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SheetLayoutView="100" workbookViewId="0" topLeftCell="A1">
      <selection activeCell="C3" sqref="C3:D3"/>
    </sheetView>
  </sheetViews>
  <sheetFormatPr defaultColWidth="9.00390625" defaultRowHeight="14.25"/>
  <cols>
    <col min="1" max="1" width="3.375" style="1" customWidth="1"/>
    <col min="2" max="2" width="9.75390625" style="1" customWidth="1"/>
    <col min="3" max="3" width="10.625" style="1" customWidth="1"/>
    <col min="4" max="4" width="7.25390625" style="1" customWidth="1"/>
    <col min="5" max="5" width="6.50390625" style="1" customWidth="1"/>
    <col min="6" max="6" width="7.00390625" style="1" customWidth="1"/>
    <col min="7" max="9" width="6.50390625" style="1" customWidth="1"/>
    <col min="10" max="10" width="6.125" style="1" customWidth="1"/>
    <col min="11" max="11" width="6.50390625" style="33" customWidth="1"/>
    <col min="12" max="12" width="6.00390625" style="1" customWidth="1"/>
    <col min="13" max="13" width="9.50390625" style="1" hidden="1" customWidth="1"/>
    <col min="14" max="14" width="9.375" style="1" hidden="1" customWidth="1"/>
    <col min="15" max="15" width="9.50390625" style="1" hidden="1" customWidth="1"/>
    <col min="16" max="16" width="9.00390625" style="1" hidden="1" customWidth="1"/>
    <col min="17" max="17" width="9.375" style="1" hidden="1" customWidth="1"/>
    <col min="18" max="18" width="9.00390625" style="1" hidden="1" customWidth="1"/>
    <col min="19" max="16384" width="9.00390625" style="1" customWidth="1"/>
  </cols>
  <sheetData>
    <row r="1" spans="1:12" ht="33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4" customHeight="1">
      <c r="A2" s="49" t="s">
        <v>81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45" customHeight="1">
      <c r="A3" s="47" t="s">
        <v>1</v>
      </c>
      <c r="B3" s="47"/>
      <c r="C3" s="47" t="s">
        <v>2</v>
      </c>
      <c r="D3" s="47"/>
      <c r="E3" s="3" t="s">
        <v>69</v>
      </c>
      <c r="F3" s="3" t="s">
        <v>70</v>
      </c>
      <c r="G3" s="30" t="s">
        <v>71</v>
      </c>
      <c r="H3" s="3" t="s">
        <v>3</v>
      </c>
      <c r="I3" s="3" t="s">
        <v>4</v>
      </c>
      <c r="J3" s="2" t="s">
        <v>72</v>
      </c>
      <c r="K3" s="31" t="s">
        <v>73</v>
      </c>
      <c r="L3" s="2" t="s">
        <v>5</v>
      </c>
    </row>
    <row r="4" spans="1:12" ht="37.5" customHeight="1">
      <c r="A4" s="47" t="s">
        <v>6</v>
      </c>
      <c r="B4" s="47"/>
      <c r="C4" s="2" t="s">
        <v>7</v>
      </c>
      <c r="D4" s="4" t="s">
        <v>8</v>
      </c>
      <c r="E4" s="4" t="s">
        <v>8</v>
      </c>
      <c r="F4" s="4" t="s">
        <v>8</v>
      </c>
      <c r="G4" s="4" t="s">
        <v>8</v>
      </c>
      <c r="H4" s="4" t="s">
        <v>8</v>
      </c>
      <c r="I4" s="4" t="s">
        <v>8</v>
      </c>
      <c r="J4" s="4" t="s">
        <v>8</v>
      </c>
      <c r="K4" s="4" t="s">
        <v>8</v>
      </c>
      <c r="L4" s="4" t="s">
        <v>8</v>
      </c>
    </row>
    <row r="5" spans="1:15" ht="37.5" customHeight="1">
      <c r="A5" s="47" t="s">
        <v>9</v>
      </c>
      <c r="B5" s="47"/>
      <c r="C5" s="27">
        <f>C9+C14</f>
        <v>48467639.75</v>
      </c>
      <c r="D5" s="28">
        <f>D9+D14</f>
        <v>2278.4058820238793</v>
      </c>
      <c r="E5" s="29"/>
      <c r="F5" s="29"/>
      <c r="G5" s="29"/>
      <c r="H5" s="29"/>
      <c r="I5" s="29"/>
      <c r="J5" s="29"/>
      <c r="K5" s="32"/>
      <c r="L5" s="29"/>
      <c r="M5" s="33"/>
      <c r="O5" s="1">
        <v>21272.61</v>
      </c>
    </row>
    <row r="6" spans="1:15" ht="37.5" customHeight="1">
      <c r="A6" s="47" t="s">
        <v>74</v>
      </c>
      <c r="B6" s="47"/>
      <c r="C6" s="27">
        <v>27763199.28</v>
      </c>
      <c r="D6" s="28">
        <f>C6/O5</f>
        <v>1305.1148533254734</v>
      </c>
      <c r="E6" s="28">
        <v>210.03</v>
      </c>
      <c r="F6" s="28">
        <v>597.28</v>
      </c>
      <c r="G6" s="28">
        <v>7.41</v>
      </c>
      <c r="H6" s="28">
        <v>349.92</v>
      </c>
      <c r="I6" s="28">
        <v>29.88</v>
      </c>
      <c r="J6" s="28">
        <v>41.69</v>
      </c>
      <c r="K6" s="28">
        <v>26.15</v>
      </c>
      <c r="L6" s="28">
        <v>42.76</v>
      </c>
      <c r="M6" s="33">
        <f>SUM(E6:L6)</f>
        <v>1305.1200000000001</v>
      </c>
      <c r="O6" s="1">
        <v>21272.61</v>
      </c>
    </row>
    <row r="7" spans="1:15" ht="37.5" customHeight="1">
      <c r="A7" s="47" t="s">
        <v>75</v>
      </c>
      <c r="B7" s="47"/>
      <c r="C7" s="28">
        <v>10988144.67</v>
      </c>
      <c r="D7" s="28">
        <f>C7/O6</f>
        <v>516.539562846308</v>
      </c>
      <c r="E7" s="4">
        <v>178.04</v>
      </c>
      <c r="F7" s="4">
        <v>239.54</v>
      </c>
      <c r="G7" s="4">
        <v>1.31</v>
      </c>
      <c r="H7" s="2">
        <v>18.34</v>
      </c>
      <c r="I7" s="4">
        <v>10.72</v>
      </c>
      <c r="J7" s="2">
        <v>39.9</v>
      </c>
      <c r="K7" s="31">
        <v>13.29</v>
      </c>
      <c r="L7" s="2">
        <v>15.41</v>
      </c>
      <c r="M7" s="33">
        <f>SUM(E7:L7)</f>
        <v>516.55</v>
      </c>
      <c r="O7" s="1">
        <v>21272.61</v>
      </c>
    </row>
    <row r="8" spans="1:15" ht="37.5" customHeight="1">
      <c r="A8" s="47" t="s">
        <v>76</v>
      </c>
      <c r="B8" s="47"/>
      <c r="C8" s="28">
        <v>8078422.86</v>
      </c>
      <c r="D8" s="28">
        <f>C8/O7</f>
        <v>379.7570143014891</v>
      </c>
      <c r="E8" s="4">
        <v>68.28</v>
      </c>
      <c r="F8" s="4">
        <v>213.22</v>
      </c>
      <c r="G8" s="4">
        <v>5.2</v>
      </c>
      <c r="H8" s="4">
        <v>9.15</v>
      </c>
      <c r="I8" s="4">
        <v>18.5</v>
      </c>
      <c r="J8" s="2">
        <v>29.41</v>
      </c>
      <c r="K8" s="31">
        <v>18.41</v>
      </c>
      <c r="L8" s="2">
        <v>17.59</v>
      </c>
      <c r="M8" s="33">
        <f>SUM(E8:L8)</f>
        <v>379.76</v>
      </c>
      <c r="O8" s="1">
        <v>21272.61</v>
      </c>
    </row>
    <row r="9" spans="1:15" ht="37.5" customHeight="1">
      <c r="A9" s="47" t="s">
        <v>77</v>
      </c>
      <c r="B9" s="47"/>
      <c r="C9" s="28">
        <f>SUM(C6:C8)</f>
        <v>46829766.81</v>
      </c>
      <c r="D9" s="28">
        <f>SUM(D6:D8)</f>
        <v>2201.4114304732702</v>
      </c>
      <c r="E9" s="28">
        <f aca="true" t="shared" si="0" ref="E9:L9">SUM(E6:E8)</f>
        <v>456.35</v>
      </c>
      <c r="F9" s="28">
        <f t="shared" si="0"/>
        <v>1050.04</v>
      </c>
      <c r="G9" s="28">
        <f t="shared" si="0"/>
        <v>13.920000000000002</v>
      </c>
      <c r="H9" s="28">
        <f t="shared" si="0"/>
        <v>377.40999999999997</v>
      </c>
      <c r="I9" s="28">
        <f t="shared" si="0"/>
        <v>59.1</v>
      </c>
      <c r="J9" s="28">
        <f t="shared" si="0"/>
        <v>111</v>
      </c>
      <c r="K9" s="28">
        <f t="shared" si="0"/>
        <v>57.849999999999994</v>
      </c>
      <c r="L9" s="28">
        <f t="shared" si="0"/>
        <v>75.76</v>
      </c>
      <c r="M9" s="33">
        <f>SUM(E9:L9)</f>
        <v>2201.43</v>
      </c>
      <c r="O9" s="1">
        <v>21272.61</v>
      </c>
    </row>
    <row r="10" spans="1:15" ht="37.5" customHeight="1">
      <c r="A10" s="47" t="s">
        <v>78</v>
      </c>
      <c r="B10" s="2" t="s">
        <v>79</v>
      </c>
      <c r="C10" s="34">
        <v>658140.77</v>
      </c>
      <c r="D10" s="34">
        <f>C10/O5</f>
        <v>30.938411882697984</v>
      </c>
      <c r="E10" s="2"/>
      <c r="F10" s="2"/>
      <c r="G10" s="2"/>
      <c r="H10" s="2"/>
      <c r="I10" s="2"/>
      <c r="J10" s="29"/>
      <c r="K10" s="32"/>
      <c r="L10" s="29"/>
      <c r="O10" s="1">
        <v>21272.61</v>
      </c>
    </row>
    <row r="11" spans="1:15" ht="37.5" customHeight="1">
      <c r="A11" s="47"/>
      <c r="B11" s="2" t="s">
        <v>80</v>
      </c>
      <c r="C11" s="34">
        <v>349200</v>
      </c>
      <c r="D11" s="34">
        <f>C11/O6</f>
        <v>16.415475110952535</v>
      </c>
      <c r="E11" s="2"/>
      <c r="F11" s="2"/>
      <c r="G11" s="2"/>
      <c r="H11" s="2"/>
      <c r="I11" s="2"/>
      <c r="J11" s="29"/>
      <c r="K11" s="32"/>
      <c r="L11" s="29"/>
      <c r="O11" s="1">
        <v>21272.61</v>
      </c>
    </row>
    <row r="12" spans="1:15" ht="37.5" customHeight="1">
      <c r="A12" s="47"/>
      <c r="B12" s="2" t="s">
        <v>82</v>
      </c>
      <c r="C12" s="34">
        <v>111681.2</v>
      </c>
      <c r="D12" s="34">
        <f>C12/O7</f>
        <v>5.249999882477984</v>
      </c>
      <c r="E12" s="2"/>
      <c r="F12" s="2"/>
      <c r="G12" s="2"/>
      <c r="H12" s="2"/>
      <c r="I12" s="2"/>
      <c r="J12" s="29"/>
      <c r="K12" s="32"/>
      <c r="L12" s="29"/>
      <c r="O12" s="1">
        <v>21272.61</v>
      </c>
    </row>
    <row r="13" spans="1:12" ht="37.5" customHeight="1">
      <c r="A13" s="47"/>
      <c r="B13" s="2" t="s">
        <v>83</v>
      </c>
      <c r="C13" s="34">
        <v>518850.97</v>
      </c>
      <c r="D13" s="34">
        <f>C13/O8</f>
        <v>24.39056467448047</v>
      </c>
      <c r="E13" s="2"/>
      <c r="F13" s="2"/>
      <c r="G13" s="2"/>
      <c r="H13" s="2"/>
      <c r="I13" s="2"/>
      <c r="J13" s="29"/>
      <c r="K13" s="32"/>
      <c r="L13" s="29"/>
    </row>
    <row r="14" spans="1:12" ht="37.5" customHeight="1">
      <c r="A14" s="47"/>
      <c r="B14" s="2" t="s">
        <v>10</v>
      </c>
      <c r="C14" s="34">
        <f>SUM(C10:C13)</f>
        <v>1637872.94</v>
      </c>
      <c r="D14" s="34">
        <f>SUM(D10:D13)</f>
        <v>76.99445155060897</v>
      </c>
      <c r="E14" s="2"/>
      <c r="F14" s="2"/>
      <c r="G14" s="2"/>
      <c r="H14" s="2"/>
      <c r="I14" s="2"/>
      <c r="J14" s="29"/>
      <c r="K14" s="32"/>
      <c r="L14" s="29"/>
    </row>
  </sheetData>
  <mergeCells count="11">
    <mergeCell ref="A3:B3"/>
    <mergeCell ref="C3:D3"/>
    <mergeCell ref="A1:L1"/>
    <mergeCell ref="A2:L2"/>
    <mergeCell ref="A10:A14"/>
    <mergeCell ref="A8:B8"/>
    <mergeCell ref="A9:B9"/>
    <mergeCell ref="A4:B4"/>
    <mergeCell ref="A5:B5"/>
    <mergeCell ref="A6:B6"/>
    <mergeCell ref="A7:B7"/>
  </mergeCells>
  <printOptions/>
  <pageMargins left="0.7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SheetLayoutView="100" workbookViewId="0" topLeftCell="A6">
      <selection activeCell="B10" sqref="B10:C10"/>
    </sheetView>
  </sheetViews>
  <sheetFormatPr defaultColWidth="9.00390625" defaultRowHeight="14.25"/>
  <cols>
    <col min="1" max="1" width="13.25390625" style="0" customWidth="1"/>
    <col min="2" max="2" width="14.625" style="0" customWidth="1"/>
    <col min="3" max="3" width="13.75390625" style="0" customWidth="1"/>
    <col min="4" max="4" width="12.25390625" style="0" customWidth="1"/>
    <col min="5" max="5" width="11.00390625" style="0" customWidth="1"/>
    <col min="6" max="6" width="16.00390625" style="0" customWidth="1"/>
  </cols>
  <sheetData>
    <row r="1" spans="1:19" ht="39.75" customHeight="1">
      <c r="A1" s="50" t="s">
        <v>0</v>
      </c>
      <c r="B1" s="50"/>
      <c r="C1" s="50"/>
      <c r="D1" s="50"/>
      <c r="E1" s="50"/>
      <c r="F1" s="50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7.25" customHeight="1">
      <c r="A2" s="51" t="s">
        <v>11</v>
      </c>
      <c r="B2" s="51"/>
      <c r="C2" s="6"/>
      <c r="D2" s="6"/>
      <c r="E2" s="6"/>
      <c r="F2" s="6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9" customFormat="1" ht="24.75" customHeight="1">
      <c r="A3" s="52" t="s">
        <v>49</v>
      </c>
      <c r="B3" s="52"/>
      <c r="C3" s="7" t="s">
        <v>12</v>
      </c>
      <c r="D3" s="7" t="s">
        <v>13</v>
      </c>
      <c r="E3" s="7" t="s">
        <v>14</v>
      </c>
      <c r="F3" s="8" t="s">
        <v>50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9" customFormat="1" ht="27" customHeight="1">
      <c r="A4" s="7" t="s">
        <v>15</v>
      </c>
      <c r="B4" s="7" t="s">
        <v>51</v>
      </c>
      <c r="C4" s="7" t="s">
        <v>16</v>
      </c>
      <c r="D4" s="7" t="s">
        <v>52</v>
      </c>
      <c r="E4" s="7" t="s">
        <v>17</v>
      </c>
      <c r="F4" s="12" t="s">
        <v>53</v>
      </c>
      <c r="I4" s="13"/>
      <c r="J4" s="13"/>
      <c r="K4" s="53"/>
      <c r="L4" s="53"/>
      <c r="M4" s="53"/>
      <c r="N4" s="53"/>
      <c r="O4" s="53"/>
      <c r="P4" s="53"/>
      <c r="Q4" s="13"/>
      <c r="R4" s="53"/>
      <c r="S4" s="53"/>
    </row>
    <row r="5" spans="1:19" s="9" customFormat="1" ht="27" customHeight="1">
      <c r="A5" s="7" t="s">
        <v>18</v>
      </c>
      <c r="B5" s="52" t="s">
        <v>54</v>
      </c>
      <c r="C5" s="52"/>
      <c r="D5" s="52"/>
      <c r="E5" s="52"/>
      <c r="F5" s="52"/>
      <c r="I5" s="13"/>
      <c r="J5" s="54"/>
      <c r="K5" s="54"/>
      <c r="L5" s="53"/>
      <c r="M5" s="53"/>
      <c r="N5" s="53"/>
      <c r="O5" s="53"/>
      <c r="P5" s="53"/>
      <c r="Q5" s="53"/>
      <c r="R5" s="53"/>
      <c r="S5" s="13"/>
    </row>
    <row r="6" spans="1:19" s="9" customFormat="1" ht="27" customHeight="1">
      <c r="A6" s="7" t="s">
        <v>19</v>
      </c>
      <c r="B6" s="55" t="s">
        <v>55</v>
      </c>
      <c r="C6" s="56"/>
      <c r="D6" s="56"/>
      <c r="E6" s="56"/>
      <c r="F6" s="57"/>
      <c r="I6" s="13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9" customFormat="1" ht="39" customHeight="1">
      <c r="A7" s="7" t="s">
        <v>20</v>
      </c>
      <c r="B7" s="52" t="s">
        <v>56</v>
      </c>
      <c r="C7" s="52"/>
      <c r="D7" s="7" t="s">
        <v>21</v>
      </c>
      <c r="E7" s="52" t="s">
        <v>57</v>
      </c>
      <c r="F7" s="52"/>
      <c r="I7" s="13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s="9" customFormat="1" ht="38.25" customHeight="1">
      <c r="A8" s="7" t="s">
        <v>22</v>
      </c>
      <c r="B8" s="52" t="s">
        <v>58</v>
      </c>
      <c r="C8" s="52"/>
      <c r="D8" s="7" t="s">
        <v>23</v>
      </c>
      <c r="E8" s="52" t="s">
        <v>59</v>
      </c>
      <c r="F8" s="5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s="9" customFormat="1" ht="24.75" customHeight="1">
      <c r="A9" s="7" t="s">
        <v>24</v>
      </c>
      <c r="B9" s="52" t="s">
        <v>60</v>
      </c>
      <c r="C9" s="52"/>
      <c r="D9" s="7" t="s">
        <v>25</v>
      </c>
      <c r="E9" s="52" t="s">
        <v>61</v>
      </c>
      <c r="F9" s="52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19" s="9" customFormat="1" ht="39" customHeight="1">
      <c r="A10" s="7" t="s">
        <v>26</v>
      </c>
      <c r="B10" s="52" t="s">
        <v>62</v>
      </c>
      <c r="C10" s="52"/>
      <c r="D10" s="7" t="s">
        <v>27</v>
      </c>
      <c r="E10" s="52" t="s">
        <v>63</v>
      </c>
      <c r="F10" s="52"/>
      <c r="I10" s="1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19" s="9" customFormat="1" ht="51.75" customHeight="1">
      <c r="A11" s="7" t="s">
        <v>28</v>
      </c>
      <c r="B11" s="58" t="s">
        <v>64</v>
      </c>
      <c r="C11" s="56"/>
      <c r="D11" s="56"/>
      <c r="E11" s="56"/>
      <c r="F11" s="59"/>
      <c r="I11" s="13"/>
      <c r="J11" s="54"/>
      <c r="K11" s="54"/>
      <c r="L11" s="54"/>
      <c r="M11" s="53"/>
      <c r="N11" s="53"/>
      <c r="O11" s="53"/>
      <c r="P11" s="53"/>
      <c r="Q11" s="54"/>
      <c r="R11" s="54"/>
      <c r="S11" s="54"/>
    </row>
    <row r="12" spans="1:19" s="9" customFormat="1" ht="65.25" customHeight="1">
      <c r="A12" s="7" t="s">
        <v>29</v>
      </c>
      <c r="B12" s="58" t="s">
        <v>65</v>
      </c>
      <c r="C12" s="56"/>
      <c r="D12" s="56"/>
      <c r="E12" s="56"/>
      <c r="F12" s="59"/>
      <c r="I12" s="1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19" s="9" customFormat="1" ht="45.75" customHeight="1">
      <c r="A13" s="7" t="s">
        <v>30</v>
      </c>
      <c r="B13" s="58" t="s">
        <v>66</v>
      </c>
      <c r="C13" s="56"/>
      <c r="D13" s="56"/>
      <c r="E13" s="56"/>
      <c r="F13" s="59"/>
      <c r="I13" s="1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19" s="9" customFormat="1" ht="23.25" customHeight="1">
      <c r="A14" s="7" t="s">
        <v>31</v>
      </c>
      <c r="B14" s="52" t="s">
        <v>67</v>
      </c>
      <c r="C14" s="52"/>
      <c r="D14" s="52"/>
      <c r="E14" s="52"/>
      <c r="F14" s="52"/>
      <c r="I14" s="1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1:19" s="9" customFormat="1" ht="46.5" customHeight="1">
      <c r="A15" s="7" t="s">
        <v>32</v>
      </c>
      <c r="B15" s="58" t="s">
        <v>68</v>
      </c>
      <c r="C15" s="56"/>
      <c r="D15" s="56"/>
      <c r="E15" s="56"/>
      <c r="F15" s="59"/>
      <c r="I15" s="1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15">
      <c r="A16" s="60"/>
      <c r="B16" s="60"/>
      <c r="C16" s="60"/>
      <c r="D16" s="60"/>
      <c r="E16" s="60"/>
      <c r="F16" s="60"/>
      <c r="I16" s="14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15.75">
      <c r="A17" s="15"/>
      <c r="B17" s="15"/>
      <c r="C17" s="15"/>
      <c r="D17" s="15"/>
      <c r="E17" s="15"/>
      <c r="F17" s="1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9:19" ht="15">
      <c r="I18" s="17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9:19" ht="15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</sheetData>
  <mergeCells count="46">
    <mergeCell ref="B15:F15"/>
    <mergeCell ref="J15:S15"/>
    <mergeCell ref="A16:F16"/>
    <mergeCell ref="J16:S16"/>
    <mergeCell ref="B13:F13"/>
    <mergeCell ref="J13:S13"/>
    <mergeCell ref="B14:F14"/>
    <mergeCell ref="J14:S14"/>
    <mergeCell ref="B12:F12"/>
    <mergeCell ref="J12:L12"/>
    <mergeCell ref="M12:P12"/>
    <mergeCell ref="Q12:S12"/>
    <mergeCell ref="Q10:S10"/>
    <mergeCell ref="B11:F11"/>
    <mergeCell ref="J11:L11"/>
    <mergeCell ref="M11:P11"/>
    <mergeCell ref="Q11:S11"/>
    <mergeCell ref="B10:C10"/>
    <mergeCell ref="E10:F10"/>
    <mergeCell ref="J10:L10"/>
    <mergeCell ref="M10:P10"/>
    <mergeCell ref="M8:P8"/>
    <mergeCell ref="Q8:S9"/>
    <mergeCell ref="B9:C9"/>
    <mergeCell ref="E9:F9"/>
    <mergeCell ref="M9:P9"/>
    <mergeCell ref="B8:C8"/>
    <mergeCell ref="E8:F8"/>
    <mergeCell ref="I8:I9"/>
    <mergeCell ref="J8:L9"/>
    <mergeCell ref="B6:F6"/>
    <mergeCell ref="J6:S6"/>
    <mergeCell ref="B7:C7"/>
    <mergeCell ref="E7:F7"/>
    <mergeCell ref="J7:S7"/>
    <mergeCell ref="O4:P4"/>
    <mergeCell ref="R4:S4"/>
    <mergeCell ref="B5:F5"/>
    <mergeCell ref="J5:K5"/>
    <mergeCell ref="L5:M5"/>
    <mergeCell ref="N5:O5"/>
    <mergeCell ref="P5:R5"/>
    <mergeCell ref="A1:F1"/>
    <mergeCell ref="A2:B2"/>
    <mergeCell ref="A3:B3"/>
    <mergeCell ref="K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36"/>
  <sheetViews>
    <sheetView view="pageBreakPreview" zoomScaleSheetLayoutView="100" workbookViewId="0" topLeftCell="A1">
      <selection activeCell="D5" sqref="D5"/>
    </sheetView>
  </sheetViews>
  <sheetFormatPr defaultColWidth="0" defaultRowHeight="14.25"/>
  <cols>
    <col min="1" max="1" width="5.75390625" style="42" customWidth="1"/>
    <col min="2" max="2" width="16.25390625" style="42" customWidth="1"/>
    <col min="3" max="3" width="8.625" style="42" customWidth="1"/>
    <col min="4" max="4" width="15.50390625" style="24" customWidth="1"/>
    <col min="5" max="5" width="15.50390625" style="25" customWidth="1"/>
    <col min="6" max="6" width="15.50390625" style="26" customWidth="1"/>
    <col min="7" max="7" width="13.125" style="42" customWidth="1"/>
    <col min="8" max="8" width="18.875" style="42" hidden="1" customWidth="1"/>
    <col min="9" max="9" width="9.625" style="42" hidden="1" customWidth="1"/>
    <col min="10" max="10" width="9.00390625" style="42" hidden="1" customWidth="1"/>
    <col min="11" max="11" width="9.375" style="42" hidden="1" customWidth="1"/>
    <col min="12" max="143" width="0" style="42" hidden="1" customWidth="1"/>
    <col min="144" max="16384" width="0" style="45" hidden="1" customWidth="1"/>
  </cols>
  <sheetData>
    <row r="1" spans="1:145" s="43" customFormat="1" ht="27.75" customHeight="1">
      <c r="A1" s="62" t="s">
        <v>33</v>
      </c>
      <c r="B1" s="62"/>
      <c r="C1" s="62"/>
      <c r="D1" s="63"/>
      <c r="E1" s="63"/>
      <c r="F1" s="64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</row>
    <row r="2" spans="1:145" s="43" customFormat="1" ht="26.25" customHeight="1">
      <c r="A2" s="65" t="s">
        <v>34</v>
      </c>
      <c r="B2" s="65"/>
      <c r="C2" s="65"/>
      <c r="D2" s="66"/>
      <c r="E2" s="66"/>
      <c r="F2" s="65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</row>
    <row r="3" spans="1:145" s="21" customFormat="1" ht="25.5" customHeight="1">
      <c r="A3" s="39" t="s">
        <v>35</v>
      </c>
      <c r="B3" s="39" t="s">
        <v>36</v>
      </c>
      <c r="C3" s="39" t="s">
        <v>37</v>
      </c>
      <c r="D3" s="40" t="s">
        <v>38</v>
      </c>
      <c r="E3" s="4" t="s">
        <v>39</v>
      </c>
      <c r="F3" s="41" t="s">
        <v>48</v>
      </c>
      <c r="G3" s="18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20"/>
      <c r="EO3" s="20"/>
    </row>
    <row r="4" spans="1:145" s="43" customFormat="1" ht="16.5" customHeight="1">
      <c r="A4" s="22">
        <v>1</v>
      </c>
      <c r="B4" s="2" t="s">
        <v>40</v>
      </c>
      <c r="C4" s="2" t="s">
        <v>41</v>
      </c>
      <c r="D4" s="36">
        <v>71515.33</v>
      </c>
      <c r="E4" s="36">
        <v>336.19</v>
      </c>
      <c r="F4" s="36">
        <v>72</v>
      </c>
      <c r="G4" s="44"/>
      <c r="H4" s="42"/>
      <c r="I4" s="42"/>
      <c r="J4" s="42">
        <v>12815.71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</row>
    <row r="5" spans="1:145" s="43" customFormat="1" ht="16.5" customHeight="1">
      <c r="A5" s="22">
        <v>2</v>
      </c>
      <c r="B5" s="2" t="s">
        <v>42</v>
      </c>
      <c r="C5" s="2" t="s">
        <v>41</v>
      </c>
      <c r="D5" s="36">
        <v>29585.73</v>
      </c>
      <c r="E5" s="36">
        <v>139.08</v>
      </c>
      <c r="F5" s="36">
        <v>80</v>
      </c>
      <c r="G5" s="44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</row>
    <row r="6" spans="1:145" s="43" customFormat="1" ht="16.5" customHeight="1">
      <c r="A6" s="22">
        <v>3</v>
      </c>
      <c r="B6" s="2" t="s">
        <v>43</v>
      </c>
      <c r="C6" s="2" t="s">
        <v>41</v>
      </c>
      <c r="D6" s="23">
        <v>21122.69</v>
      </c>
      <c r="E6" s="23">
        <v>99.29</v>
      </c>
      <c r="F6" s="46">
        <v>72</v>
      </c>
      <c r="G6" s="44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</row>
    <row r="7" spans="1:145" s="43" customFormat="1" ht="16.5" customHeight="1">
      <c r="A7" s="22">
        <v>4</v>
      </c>
      <c r="B7" s="36" t="s">
        <v>44</v>
      </c>
      <c r="C7" s="36" t="s">
        <v>45</v>
      </c>
      <c r="D7" s="36">
        <v>1161.46</v>
      </c>
      <c r="E7" s="36">
        <v>5.46</v>
      </c>
      <c r="F7" s="36">
        <v>4450</v>
      </c>
      <c r="G7" s="44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</row>
    <row r="8" spans="1:145" s="43" customFormat="1" ht="16.5" customHeight="1">
      <c r="A8" s="22">
        <v>5</v>
      </c>
      <c r="B8" s="35" t="s">
        <v>84</v>
      </c>
      <c r="C8" s="36" t="s">
        <v>85</v>
      </c>
      <c r="D8" s="36">
        <v>18130.28</v>
      </c>
      <c r="E8" s="36">
        <v>85.23</v>
      </c>
      <c r="F8" s="36">
        <v>40.31</v>
      </c>
      <c r="G8" s="44"/>
      <c r="H8" s="42"/>
      <c r="I8" s="42"/>
      <c r="J8" s="42"/>
      <c r="K8" s="42">
        <v>13967.85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</row>
    <row r="9" spans="1:145" s="43" customFormat="1" ht="16.5" customHeight="1">
      <c r="A9" s="22">
        <v>6</v>
      </c>
      <c r="B9" s="35" t="s">
        <v>86</v>
      </c>
      <c r="C9" s="35" t="s">
        <v>47</v>
      </c>
      <c r="D9" s="36">
        <v>94.89</v>
      </c>
      <c r="E9" s="36">
        <v>0.45</v>
      </c>
      <c r="F9" s="36">
        <v>1600</v>
      </c>
      <c r="G9" s="44"/>
      <c r="H9" s="42"/>
      <c r="I9" s="42"/>
      <c r="J9" s="42"/>
      <c r="K9" s="42">
        <v>13971.85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</row>
    <row r="10" spans="1:145" s="43" customFormat="1" ht="16.5" customHeight="1">
      <c r="A10" s="22">
        <v>7</v>
      </c>
      <c r="B10" s="35" t="s">
        <v>87</v>
      </c>
      <c r="C10" s="35" t="s">
        <v>119</v>
      </c>
      <c r="D10" s="36">
        <v>332.12</v>
      </c>
      <c r="E10" s="36">
        <v>1.56</v>
      </c>
      <c r="F10" s="36">
        <v>1680</v>
      </c>
      <c r="G10" s="44"/>
      <c r="H10" s="42"/>
      <c r="I10" s="42"/>
      <c r="J10" s="42"/>
      <c r="K10" s="42">
        <v>13972.85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</row>
    <row r="11" spans="1:6" ht="16.5" customHeight="1">
      <c r="A11" s="22">
        <v>8</v>
      </c>
      <c r="B11" s="35" t="s">
        <v>88</v>
      </c>
      <c r="C11" s="35" t="s">
        <v>119</v>
      </c>
      <c r="D11" s="36">
        <v>35.07</v>
      </c>
      <c r="E11" s="36">
        <v>0.16</v>
      </c>
      <c r="F11" s="36">
        <v>1400</v>
      </c>
    </row>
    <row r="12" spans="1:6" ht="16.5" customHeight="1">
      <c r="A12" s="22">
        <v>9</v>
      </c>
      <c r="B12" s="37" t="s">
        <v>120</v>
      </c>
      <c r="C12" s="36" t="s">
        <v>94</v>
      </c>
      <c r="D12" s="38">
        <v>9610.76</v>
      </c>
      <c r="E12" s="38">
        <v>45.38</v>
      </c>
      <c r="F12" s="38" t="s">
        <v>121</v>
      </c>
    </row>
    <row r="13" spans="1:6" ht="16.5" customHeight="1">
      <c r="A13" s="22">
        <v>10</v>
      </c>
      <c r="B13" s="36" t="s">
        <v>89</v>
      </c>
      <c r="C13" s="36" t="s">
        <v>45</v>
      </c>
      <c r="D13" s="36">
        <v>216.59</v>
      </c>
      <c r="E13" s="36">
        <v>1.02</v>
      </c>
      <c r="F13" s="36">
        <v>326</v>
      </c>
    </row>
    <row r="14" spans="1:6" ht="16.5" customHeight="1">
      <c r="A14" s="22">
        <v>11</v>
      </c>
      <c r="B14" s="36" t="s">
        <v>90</v>
      </c>
      <c r="C14" s="36" t="s">
        <v>91</v>
      </c>
      <c r="D14" s="36">
        <v>111.39</v>
      </c>
      <c r="E14" s="36">
        <v>0.52</v>
      </c>
      <c r="F14" s="36">
        <v>350</v>
      </c>
    </row>
    <row r="15" spans="1:6" ht="16.5" customHeight="1">
      <c r="A15" s="22">
        <v>12</v>
      </c>
      <c r="B15" s="35" t="s">
        <v>117</v>
      </c>
      <c r="C15" s="35" t="s">
        <v>91</v>
      </c>
      <c r="D15" s="36">
        <v>24.76</v>
      </c>
      <c r="E15" s="36">
        <v>0.12</v>
      </c>
      <c r="F15" s="36">
        <v>3959.28</v>
      </c>
    </row>
    <row r="16" spans="1:6" ht="16.5" customHeight="1">
      <c r="A16" s="22">
        <v>13</v>
      </c>
      <c r="B16" s="35" t="s">
        <v>118</v>
      </c>
      <c r="C16" s="35" t="s">
        <v>91</v>
      </c>
      <c r="D16" s="36">
        <v>49.51</v>
      </c>
      <c r="E16" s="36">
        <v>0.23</v>
      </c>
      <c r="F16" s="36">
        <v>5938.92</v>
      </c>
    </row>
    <row r="17" spans="1:6" ht="16.5" customHeight="1">
      <c r="A17" s="22">
        <v>14</v>
      </c>
      <c r="B17" s="35" t="s">
        <v>92</v>
      </c>
      <c r="C17" s="35" t="s">
        <v>45</v>
      </c>
      <c r="D17" s="36">
        <v>16.51</v>
      </c>
      <c r="E17" s="36">
        <v>0.08</v>
      </c>
      <c r="F17" s="36">
        <v>300</v>
      </c>
    </row>
    <row r="18" spans="1:6" ht="16.5" customHeight="1">
      <c r="A18" s="22">
        <v>15</v>
      </c>
      <c r="B18" s="36" t="s">
        <v>93</v>
      </c>
      <c r="C18" s="36" t="s">
        <v>94</v>
      </c>
      <c r="D18" s="36">
        <v>354.81</v>
      </c>
      <c r="E18" s="36">
        <v>1.67</v>
      </c>
      <c r="F18" s="36">
        <v>85</v>
      </c>
    </row>
    <row r="19" spans="1:6" ht="16.5" customHeight="1">
      <c r="A19" s="22">
        <v>16</v>
      </c>
      <c r="B19" s="37" t="s">
        <v>95</v>
      </c>
      <c r="C19" s="37" t="s">
        <v>123</v>
      </c>
      <c r="D19" s="38">
        <v>12880.36</v>
      </c>
      <c r="E19" s="38">
        <v>60.55</v>
      </c>
      <c r="F19" s="38">
        <v>38</v>
      </c>
    </row>
    <row r="20" spans="1:6" ht="16.5" customHeight="1">
      <c r="A20" s="22">
        <v>17</v>
      </c>
      <c r="B20" s="37" t="s">
        <v>96</v>
      </c>
      <c r="C20" s="37" t="s">
        <v>97</v>
      </c>
      <c r="D20" s="38">
        <v>35400.37</v>
      </c>
      <c r="E20" s="38">
        <v>166.42</v>
      </c>
      <c r="F20" s="38">
        <v>3.42</v>
      </c>
    </row>
    <row r="21" spans="1:6" ht="16.5" customHeight="1">
      <c r="A21" s="22">
        <v>18</v>
      </c>
      <c r="B21" s="37" t="s">
        <v>98</v>
      </c>
      <c r="C21" s="37" t="s">
        <v>97</v>
      </c>
      <c r="D21" s="38">
        <v>3684.23</v>
      </c>
      <c r="E21" s="38">
        <v>17.32</v>
      </c>
      <c r="F21" s="38">
        <v>22.32</v>
      </c>
    </row>
    <row r="22" spans="1:6" ht="16.5" customHeight="1">
      <c r="A22" s="22">
        <v>19</v>
      </c>
      <c r="B22" s="37" t="s">
        <v>99</v>
      </c>
      <c r="C22" s="37" t="s">
        <v>123</v>
      </c>
      <c r="D22" s="38">
        <v>1179.94</v>
      </c>
      <c r="E22" s="38">
        <v>5.55</v>
      </c>
      <c r="F22" s="38">
        <v>42.9</v>
      </c>
    </row>
    <row r="23" spans="1:6" ht="16.5" customHeight="1">
      <c r="A23" s="22">
        <v>20</v>
      </c>
      <c r="B23" s="37" t="s">
        <v>100</v>
      </c>
      <c r="C23" s="37" t="s">
        <v>101</v>
      </c>
      <c r="D23" s="38">
        <v>125.83</v>
      </c>
      <c r="E23" s="38">
        <v>0.59</v>
      </c>
      <c r="F23" s="38">
        <v>9.77</v>
      </c>
    </row>
    <row r="24" spans="1:6" ht="16.5" customHeight="1">
      <c r="A24" s="22">
        <v>21</v>
      </c>
      <c r="B24" s="37" t="s">
        <v>102</v>
      </c>
      <c r="C24" s="37" t="s">
        <v>101</v>
      </c>
      <c r="D24" s="38">
        <v>114081.13</v>
      </c>
      <c r="E24" s="38">
        <v>536.31</v>
      </c>
      <c r="F24" s="38">
        <v>1.5</v>
      </c>
    </row>
    <row r="25" spans="1:6" ht="16.5" customHeight="1">
      <c r="A25" s="22">
        <v>23</v>
      </c>
      <c r="B25" s="38" t="s">
        <v>103</v>
      </c>
      <c r="C25" s="38" t="s">
        <v>46</v>
      </c>
      <c r="D25" s="38">
        <v>460.02</v>
      </c>
      <c r="E25" s="38">
        <v>2.27</v>
      </c>
      <c r="F25" s="38">
        <v>449.23</v>
      </c>
    </row>
    <row r="26" spans="1:6" ht="16.5" customHeight="1">
      <c r="A26" s="22">
        <v>24</v>
      </c>
      <c r="B26" s="36" t="s">
        <v>105</v>
      </c>
      <c r="C26" s="36" t="s">
        <v>104</v>
      </c>
      <c r="D26" s="36">
        <v>112392.45</v>
      </c>
      <c r="E26" s="36">
        <v>404.8</v>
      </c>
      <c r="F26" s="36">
        <v>3.21</v>
      </c>
    </row>
    <row r="27" spans="1:6" ht="16.5" customHeight="1">
      <c r="A27" s="22">
        <v>25</v>
      </c>
      <c r="B27" s="36" t="s">
        <v>106</v>
      </c>
      <c r="C27" s="36" t="s">
        <v>107</v>
      </c>
      <c r="D27" s="36">
        <v>4387.02</v>
      </c>
      <c r="E27" s="36">
        <v>15.24</v>
      </c>
      <c r="F27" s="36">
        <v>13.96</v>
      </c>
    </row>
    <row r="28" spans="1:6" ht="16.5" customHeight="1">
      <c r="A28" s="22">
        <v>26</v>
      </c>
      <c r="B28" s="36" t="s">
        <v>108</v>
      </c>
      <c r="C28" s="36" t="s">
        <v>104</v>
      </c>
      <c r="D28" s="36">
        <v>316.977</v>
      </c>
      <c r="E28" s="36">
        <v>11.01</v>
      </c>
      <c r="F28" s="36">
        <v>142</v>
      </c>
    </row>
    <row r="29" spans="1:6" ht="16.5" customHeight="1">
      <c r="A29" s="22">
        <v>27</v>
      </c>
      <c r="B29" s="36" t="s">
        <v>109</v>
      </c>
      <c r="C29" s="36" t="s">
        <v>104</v>
      </c>
      <c r="D29" s="36">
        <v>1161.3</v>
      </c>
      <c r="E29" s="36">
        <v>4.04</v>
      </c>
      <c r="F29" s="36">
        <v>6.5</v>
      </c>
    </row>
    <row r="30" spans="1:6" ht="16.5" customHeight="1">
      <c r="A30" s="22">
        <v>28</v>
      </c>
      <c r="B30" s="36" t="s">
        <v>110</v>
      </c>
      <c r="C30" s="36" t="s">
        <v>104</v>
      </c>
      <c r="D30" s="36">
        <v>9034.14</v>
      </c>
      <c r="E30" s="36">
        <v>17.2</v>
      </c>
      <c r="F30" s="36">
        <v>4.2</v>
      </c>
    </row>
    <row r="31" spans="1:6" ht="16.5" customHeight="1">
      <c r="A31" s="22">
        <v>29</v>
      </c>
      <c r="B31" s="36" t="s">
        <v>111</v>
      </c>
      <c r="C31" s="36" t="s">
        <v>107</v>
      </c>
      <c r="D31" s="36">
        <v>343</v>
      </c>
      <c r="E31" s="36">
        <v>1.19</v>
      </c>
      <c r="F31" s="36">
        <v>485</v>
      </c>
    </row>
    <row r="32" spans="1:6" ht="16.5" customHeight="1">
      <c r="A32" s="22">
        <v>30</v>
      </c>
      <c r="B32" s="36" t="s">
        <v>112</v>
      </c>
      <c r="C32" s="36" t="s">
        <v>107</v>
      </c>
      <c r="D32" s="36">
        <v>343</v>
      </c>
      <c r="E32" s="36">
        <v>1.19</v>
      </c>
      <c r="F32" s="36">
        <v>325</v>
      </c>
    </row>
    <row r="33" spans="1:6" ht="16.5" customHeight="1">
      <c r="A33" s="22">
        <v>31</v>
      </c>
      <c r="B33" s="36" t="s">
        <v>113</v>
      </c>
      <c r="C33" s="36" t="s">
        <v>104</v>
      </c>
      <c r="D33" s="36">
        <v>17048.688</v>
      </c>
      <c r="E33" s="36">
        <v>59.25</v>
      </c>
      <c r="F33" s="36">
        <v>13.2</v>
      </c>
    </row>
    <row r="34" spans="1:6" ht="16.5" customHeight="1">
      <c r="A34" s="22">
        <v>32</v>
      </c>
      <c r="B34" s="36" t="s">
        <v>114</v>
      </c>
      <c r="C34" s="36" t="s">
        <v>124</v>
      </c>
      <c r="D34" s="36">
        <v>357.408</v>
      </c>
      <c r="E34" s="36">
        <v>1.24</v>
      </c>
      <c r="F34" s="36">
        <v>9.88</v>
      </c>
    </row>
    <row r="35" spans="1:6" ht="16.5" customHeight="1">
      <c r="A35" s="22">
        <v>33</v>
      </c>
      <c r="B35" s="36" t="s">
        <v>115</v>
      </c>
      <c r="C35" s="36" t="s">
        <v>107</v>
      </c>
      <c r="D35" s="36">
        <v>1991.72</v>
      </c>
      <c r="E35" s="36">
        <v>6.92</v>
      </c>
      <c r="F35" s="36">
        <v>71.4</v>
      </c>
    </row>
    <row r="36" spans="1:6" ht="16.5" customHeight="1">
      <c r="A36" s="22">
        <v>34</v>
      </c>
      <c r="B36" s="36" t="s">
        <v>116</v>
      </c>
      <c r="C36" s="36" t="s">
        <v>122</v>
      </c>
      <c r="D36" s="36">
        <v>280.7</v>
      </c>
      <c r="E36" s="36">
        <v>0.98</v>
      </c>
      <c r="F36" s="36">
        <v>18.03</v>
      </c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微软用户</cp:lastModifiedBy>
  <cp:lastPrinted>2017-03-20T02:42:28Z</cp:lastPrinted>
  <dcterms:created xsi:type="dcterms:W3CDTF">2016-12-23T02:22:30Z</dcterms:created>
  <dcterms:modified xsi:type="dcterms:W3CDTF">2017-03-27T01:50:43Z</dcterms:modified>
  <cp:category/>
  <cp:version/>
  <cp:contentType/>
  <cp:contentStatus/>
</cp:coreProperties>
</file>